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39610113777\Desktop\MTÜ arved\"/>
    </mc:Choice>
  </mc:AlternateContent>
  <xr:revisionPtr revIDLastSave="0" documentId="8_{709A730D-2303-4F5B-862A-25A8F2035701}" xr6:coauthVersionLast="47" xr6:coauthVersionMax="47" xr10:uidLastSave="{00000000-0000-0000-0000-000000000000}"/>
  <bookViews>
    <workbookView xWindow="-108" yWindow="-108" windowWidth="30936" windowHeight="16776"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1" i="6" l="1"/>
  <c r="M61" i="6"/>
  <c r="N10" i="6"/>
  <c r="N11" i="6"/>
  <c r="N12" i="6"/>
  <c r="N13" i="6"/>
  <c r="N14" i="6"/>
  <c r="N15" i="6"/>
  <c r="N16" i="6"/>
  <c r="N17" i="6"/>
  <c r="N18"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H10" i="6"/>
  <c r="I10" i="6" s="1"/>
  <c r="H11" i="6"/>
  <c r="I11" i="6" s="1"/>
  <c r="H12" i="6"/>
  <c r="I12" i="6" s="1"/>
  <c r="H13" i="6"/>
  <c r="I13" i="6" s="1"/>
  <c r="H14" i="6"/>
  <c r="I14" i="6" s="1"/>
  <c r="H15" i="6"/>
  <c r="I15" i="6" s="1"/>
  <c r="H16" i="6"/>
  <c r="I16" i="6"/>
  <c r="H17" i="6"/>
  <c r="I17" i="6" s="1"/>
  <c r="H18" i="6"/>
  <c r="I18" i="6" s="1"/>
  <c r="H19" i="6"/>
  <c r="I19" i="6" s="1"/>
  <c r="H20" i="6"/>
  <c r="I20" i="6" s="1"/>
  <c r="H21" i="6"/>
  <c r="I21" i="6" s="1"/>
  <c r="H22" i="6"/>
  <c r="I22" i="6"/>
  <c r="H23" i="6"/>
  <c r="I23" i="6"/>
  <c r="H24" i="6"/>
  <c r="I24" i="6" s="1"/>
  <c r="H25" i="6"/>
  <c r="I25" i="6" s="1"/>
  <c r="H26" i="6"/>
  <c r="I26" i="6" s="1"/>
  <c r="H27" i="6"/>
  <c r="I27" i="6" s="1"/>
  <c r="H28" i="6"/>
  <c r="I28" i="6" s="1"/>
  <c r="H29" i="6"/>
  <c r="I29" i="6" s="1"/>
  <c r="H30" i="6"/>
  <c r="I30" i="6" s="1"/>
  <c r="H31" i="6"/>
  <c r="I31" i="6" s="1"/>
  <c r="H32" i="6"/>
  <c r="I32" i="6" s="1"/>
  <c r="H33" i="6"/>
  <c r="I33" i="6"/>
  <c r="H34" i="6"/>
  <c r="I34" i="6" s="1"/>
  <c r="H35" i="6"/>
  <c r="I35" i="6" s="1"/>
  <c r="H36" i="6"/>
  <c r="I36" i="6" s="1"/>
  <c r="H37" i="6"/>
  <c r="I37" i="6"/>
  <c r="H38" i="6"/>
  <c r="I38" i="6" s="1"/>
  <c r="H39" i="6"/>
  <c r="I39" i="6"/>
  <c r="H40" i="6"/>
  <c r="I40" i="6" s="1"/>
  <c r="H41" i="6"/>
  <c r="I41" i="6" s="1"/>
  <c r="H42" i="6"/>
  <c r="I42" i="6"/>
  <c r="H43" i="6"/>
  <c r="I43" i="6" s="1"/>
  <c r="H44" i="6"/>
  <c r="I44" i="6" s="1"/>
  <c r="H45" i="6"/>
  <c r="I45" i="6"/>
  <c r="H46" i="6"/>
  <c r="I46" i="6" s="1"/>
  <c r="H47" i="6"/>
  <c r="I47" i="6" s="1"/>
  <c r="H48" i="6"/>
  <c r="I48" i="6"/>
  <c r="H49" i="6"/>
  <c r="I49" i="6" s="1"/>
  <c r="H50" i="6"/>
  <c r="I50" i="6" s="1"/>
  <c r="H51" i="6"/>
  <c r="I51" i="6" s="1"/>
  <c r="H52" i="6"/>
  <c r="I52" i="6" s="1"/>
  <c r="H53" i="6"/>
  <c r="I53" i="6" s="1"/>
  <c r="H54" i="6"/>
  <c r="I54" i="6" s="1"/>
  <c r="H55" i="6"/>
  <c r="I55" i="6"/>
  <c r="H56" i="6"/>
  <c r="I56" i="6" s="1"/>
  <c r="H57" i="6"/>
  <c r="I57" i="6" s="1"/>
  <c r="H58" i="6"/>
  <c r="I58" i="6" s="1"/>
  <c r="H59" i="6"/>
  <c r="I59" i="6" s="1"/>
  <c r="F62" i="6"/>
  <c r="F6" i="6"/>
  <c r="E6" i="6"/>
  <c r="D6" i="6"/>
  <c r="C6" i="6"/>
  <c r="A24" i="4"/>
  <c r="C69" i="6"/>
  <c r="P61" i="6"/>
  <c r="L61" i="6"/>
  <c r="F61" i="6"/>
  <c r="H61" i="6" l="1"/>
  <c r="N61" i="6"/>
  <c r="I61" i="6"/>
  <c r="F63" i="6"/>
  <c r="F64"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2" authorId="5" shapeId="0" xr:uid="{1A6EE13D-63AA-433A-B066-A51A0591C230}">
      <text>
        <t>[Lõimkommentaar]
Teie Exceli versioon võimaldab teil seda lõimkommentaari lugeda, ent kõik sellesse tehtud muudatused eemaldatakse, kui fail avatakse Exceli uuemas versioonis. Lisateavet leiate siit: https://go.microsoft.com/fwlink/?linkid=870924.
Kommentaar:
    Kui toetuse summa kasutamine liigub ühest aruandeaastast teise, siis tehakse iga aasta kohta uus aruanne, kus näidatakse kasutamata toetuse eelmise aasta lõppjääki aruandeaasta algjäägina.</t>
      </text>
    </comment>
    <comment ref="C68"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<sst xmlns="http://schemas.openxmlformats.org/spreadsheetml/2006/main" count="132" uniqueCount="95">
  <si>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</si>
  <si>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</si>
  <si>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</si>
  <si>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</si>
  <si>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</si>
  <si>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</si>
  <si>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</si>
  <si>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</si>
  <si>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</si>
  <si>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</si>
  <si>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</si>
  <si>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</si>
  <si>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</si>
  <si>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</si>
  <si>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</si>
  <si>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</si>
  <si>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</si>
  <si>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</si>
  <si>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</si>
  <si>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</si>
  <si>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</si>
  <si>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</si>
  <si>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</si>
  <si>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</si>
  <si>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</si>
  <si>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</si>
  <si>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</si>
  <si>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</si>
  <si>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</si>
  <si>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</si>
  <si>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</si>
  <si>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</si>
  <si>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</si>
  <si>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</si>
  <si>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</si>
  <si>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</si>
  <si>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</si>
  <si>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</si>
  <si>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</si>
  <si>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</si>
  <si>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</si>
  <si>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</si>
  <si>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</si>
  <si>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</si>
  <si>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</si>
  <si>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</si>
  <si>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</si>
  <si>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</si>
  <si>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</si>
  <si>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</si>
  <si>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</si>
  <si>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</si>
  <si>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</si>
  <si>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</si>
  <si>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</si>
  <si>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</si>
  <si>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</si>
  <si>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</si>
  <si>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</si>
  <si>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</si>
  <si>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</si>
  <si>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</si>
  <si>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</si>
  <si>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</si>
  <si>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Samm Ohutuks</t>
  </si>
  <si>
    <t>3742.00</t>
  </si>
  <si>
    <t>Aleksandr Jakobson</t>
  </si>
  <si>
    <t>53059675</t>
  </si>
  <si>
    <t>aleksandrjakobson@gmail.com</t>
  </si>
  <si>
    <t>MTÜ Samm Ohutuks juhatuse liige</t>
  </si>
  <si>
    <t>Akutööriistade komplekt combokit DLX2127MJ Makita</t>
  </si>
  <si>
    <t>Akupuurvasar DHR202Z Makita</t>
  </si>
  <si>
    <t>Käsitööriistakomplekt 120osa Makita</t>
  </si>
  <si>
    <t>Seinaskänner S300 Stanley Fatmax</t>
  </si>
  <si>
    <t>Puuride komplekt 9osa Makita</t>
  </si>
  <si>
    <t>Transport Omniva kuller e-pood</t>
  </si>
  <si>
    <t>Decora AS</t>
  </si>
  <si>
    <t>telk 3x3 täis komplekt koos seintega (punane)</t>
  </si>
  <si>
    <t>tool valge</t>
  </si>
  <si>
    <t>laud 240cm</t>
  </si>
  <si>
    <t>Arve nr 3530</t>
  </si>
  <si>
    <t>EASYUP OÜ</t>
  </si>
  <si>
    <t>Ennetustööks vajalike vahendite soetamine.</t>
  </si>
  <si>
    <t>01.01.24-31.12.24</t>
  </si>
  <si>
    <t>Tööriistad</t>
  </si>
  <si>
    <t>Transpordikulu</t>
  </si>
  <si>
    <t>Töövahendid</t>
  </si>
  <si>
    <t>Erinevusi planeeritud tegevustest ei ole</t>
  </si>
  <si>
    <t>MTÜ-l on olemas nüüd omad tööriistad ja vahendid erinevate ennetustegevuste läbiviimiseks.</t>
  </si>
  <si>
    <t>On soetatud ennetustöö läbiviimiseks vajalikud vahendid</t>
  </si>
  <si>
    <t>6.4-2.4/179ML ja 6.4-2.4/448ML</t>
  </si>
  <si>
    <t>MTÜ Samm Ohutuks põhikiri</t>
  </si>
  <si>
    <t>Naeltüübel 5x30 Nailon (20/tk pakk)</t>
  </si>
  <si>
    <t>Treppredel 7-astmeline</t>
  </si>
  <si>
    <t>arve peal kirjas summa ilma käibemaksuta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</si>
</sst>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6"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
      <sz val="11"/>
      <color rgb="FF000000"/>
      <name val="Times New Roman"/>
      <family val="1"/>
      <charset val="186"/>
    </font>
    <font>
      <sz val="11"/>
      <color rgb="FF222222"/>
      <name val="Times New Roman"/>
      <family val="1"/>
      <charset val="186"/>
    </font>
    <font>
      <sz val="11"/>
      <color rgb="FF1F1F1F"/>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13">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24" fillId="0" borderId="3" xfId="0" applyFont="1" applyBorder="1"/>
    <xf numFmtId="0" fontId="12" fillId="0" borderId="3" xfId="0" applyFont="1" applyBorder="1" applyAlignment="1">
      <alignment wrapText="1"/>
    </xf>
    <xf numFmtId="0" fontId="12" fillId="0" borderId="3" xfId="0" applyFont="1" applyBorder="1"/>
    <xf numFmtId="0" fontId="12" fillId="0" borderId="3" xfId="0" applyFont="1" applyBorder="1" applyAlignment="1">
      <alignment horizontal="left"/>
    </xf>
    <xf numFmtId="0" fontId="25" fillId="0" borderId="3" xfId="0" applyFont="1" applyBorder="1" applyAlignment="1">
      <alignment horizontal="left"/>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23"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24"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7" fillId="0" borderId="3" xfId="4" applyFont="1" applyBorder="1" applyAlignment="1">
      <alignment horizontal="center"/>
    </xf>
    <xf numFmtId="0" fontId="13" fillId="0" borderId="3" xfId="4" applyFont="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6"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cellXfs>
  <cellStyles count="6">
    <cellStyle name="Hüperlink" xfId="3" builtinId="8"/>
    <cellStyle name="Hüperlink 2" xfId="1" xr:uid="{00000000-0005-0000-0000-000000000000}"/>
    <cellStyle name="Hüperlink 3" xfId="2" xr:uid="{00000000-0005-0000-0000-000001000000}"/>
    <cellStyle name="Normaallaad" xfId="0" builtinId="0"/>
    <cellStyle name="Normaallaad 2" xfId="4" xr:uid="{00000000-0005-0000-0000-000003000000}"/>
    <cellStyle name="Normaallaad 3" xfId="5"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2"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leksandrjakobson@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tabSelected="1" view="pageLayout" zoomScale="120" zoomScaleNormal="100" zoomScalePageLayoutView="120" workbookViewId="0">
      <selection activeCell="G18" sqref="G18:L18"/>
    </sheetView>
  </sheetViews>
  <sheetFormatPr defaultColWidth="9.109375" defaultRowHeight="13.8" x14ac:dyDescent="0.25"/>
  <cols>
    <col min="1" max="1" width="8.33203125" style="1" customWidth="1"/>
    <col min="2" max="2" width="8.109375" style="1" customWidth="1"/>
    <col min="3" max="3" width="11.44140625" style="1" customWidth="1"/>
    <col min="4" max="4" width="12.33203125" style="1" customWidth="1"/>
    <col min="5" max="5" width="6.6640625" style="1" customWidth="1"/>
    <col min="6" max="6" width="4.109375" style="1" customWidth="1"/>
    <col min="7" max="7" width="6.6640625" style="1" customWidth="1"/>
    <col min="8" max="8" width="6.109375" style="1" customWidth="1"/>
    <col min="9" max="9" width="4.33203125" style="1" customWidth="1"/>
    <col min="10" max="10" width="6.109375" style="1" customWidth="1"/>
    <col min="11" max="11" width="12.109375" style="1" customWidth="1"/>
    <col min="12" max="12" width="10.109375" style="1" customWidth="1"/>
    <col min="13" max="16384" width="9.109375" style="1"/>
  </cols>
  <sheetData>
    <row r="1" spans="1:18" ht="14.4" thickBot="1" x14ac:dyDescent="0.3">
      <c r="A1" s="59" t="s">
        <v>53</v>
      </c>
    </row>
    <row r="2" spans="1:18" ht="16.5" customHeight="1" x14ac:dyDescent="0.25">
      <c r="A2" s="121" t="s">
        <v>12</v>
      </c>
      <c r="B2" s="121"/>
      <c r="C2" s="121"/>
      <c r="D2" s="121"/>
      <c r="E2" s="121"/>
      <c r="F2" s="112" t="s">
        <v>29</v>
      </c>
      <c r="G2" s="113"/>
      <c r="H2" s="114"/>
      <c r="I2" s="112" t="s">
        <v>50</v>
      </c>
      <c r="J2" s="113"/>
      <c r="K2" s="113"/>
      <c r="L2" s="114"/>
    </row>
    <row r="3" spans="1:18" ht="25.5" customHeight="1" x14ac:dyDescent="0.25">
      <c r="A3" s="122" t="s">
        <v>64</v>
      </c>
      <c r="B3" s="123"/>
      <c r="C3" s="123"/>
      <c r="D3" s="123"/>
      <c r="E3" s="124"/>
      <c r="F3" s="115">
        <v>80621495</v>
      </c>
      <c r="G3" s="116"/>
      <c r="H3" s="117"/>
      <c r="I3" s="118" t="s">
        <v>90</v>
      </c>
      <c r="J3" s="119"/>
      <c r="K3" s="119"/>
      <c r="L3" s="120"/>
    </row>
    <row r="4" spans="1:18" ht="25.5" customHeight="1" x14ac:dyDescent="0.25">
      <c r="A4" s="156" t="s">
        <v>63</v>
      </c>
      <c r="B4" s="157"/>
      <c r="C4" s="157"/>
      <c r="D4" s="157"/>
      <c r="E4" s="158"/>
      <c r="F4" s="152" t="s">
        <v>62</v>
      </c>
      <c r="G4" s="153"/>
      <c r="H4" s="153"/>
      <c r="I4" s="153"/>
      <c r="J4" s="153"/>
      <c r="K4" s="153"/>
      <c r="L4" s="154"/>
    </row>
    <row r="5" spans="1:18" ht="25.5" customHeight="1" x14ac:dyDescent="0.25">
      <c r="A5" s="159" t="s">
        <v>65</v>
      </c>
      <c r="B5" s="160"/>
      <c r="C5" s="160"/>
      <c r="D5" s="160"/>
      <c r="E5" s="160"/>
      <c r="F5" s="118">
        <v>1562.66</v>
      </c>
      <c r="G5" s="119"/>
      <c r="H5" s="119"/>
      <c r="I5" s="119"/>
      <c r="J5" s="119"/>
      <c r="K5" s="119"/>
      <c r="L5" s="155"/>
    </row>
    <row r="6" spans="1:18" s="2" customFormat="1" ht="29.25" customHeight="1" x14ac:dyDescent="0.25">
      <c r="A6" s="73" t="s">
        <v>11</v>
      </c>
      <c r="B6" s="74"/>
      <c r="C6" s="75"/>
      <c r="D6" s="74" t="s">
        <v>10</v>
      </c>
      <c r="E6" s="74"/>
      <c r="F6" s="75"/>
      <c r="G6" s="85" t="s">
        <v>25</v>
      </c>
      <c r="H6" s="74"/>
      <c r="I6" s="74"/>
      <c r="J6" s="75"/>
      <c r="K6" s="74" t="s">
        <v>9</v>
      </c>
      <c r="L6" s="86"/>
      <c r="M6" s="65"/>
      <c r="N6" s="65"/>
      <c r="O6" s="65"/>
      <c r="P6" s="65"/>
      <c r="Q6" s="65"/>
      <c r="R6" s="65"/>
    </row>
    <row r="7" spans="1:18" x14ac:dyDescent="0.25">
      <c r="A7" s="69">
        <v>44927</v>
      </c>
      <c r="B7" s="70"/>
      <c r="C7" s="71"/>
      <c r="D7" s="72">
        <v>45657</v>
      </c>
      <c r="E7" s="70"/>
      <c r="F7" s="71"/>
      <c r="G7" s="87">
        <v>45672</v>
      </c>
      <c r="H7" s="88"/>
      <c r="I7" s="88"/>
      <c r="J7" s="89"/>
      <c r="K7" s="90" t="s">
        <v>83</v>
      </c>
      <c r="L7" s="91"/>
    </row>
    <row r="8" spans="1:18" ht="30.75" customHeight="1" x14ac:dyDescent="0.25">
      <c r="A8" s="66" t="s">
        <v>42</v>
      </c>
      <c r="B8" s="67"/>
      <c r="C8" s="67"/>
      <c r="D8" s="67"/>
      <c r="E8" s="67"/>
      <c r="F8" s="67"/>
      <c r="G8" s="67"/>
      <c r="H8" s="67"/>
      <c r="I8" s="67"/>
      <c r="J8" s="67"/>
      <c r="K8" s="67"/>
      <c r="L8" s="68"/>
    </row>
    <row r="9" spans="1:18" ht="36" customHeight="1" x14ac:dyDescent="0.25">
      <c r="A9" s="101"/>
      <c r="B9" s="102"/>
      <c r="C9" s="102"/>
      <c r="D9" s="102"/>
      <c r="E9" s="102"/>
      <c r="F9" s="102"/>
      <c r="G9" s="102"/>
      <c r="H9" s="102"/>
      <c r="I9" s="102"/>
      <c r="J9" s="102"/>
      <c r="K9" s="102"/>
      <c r="L9" s="103"/>
    </row>
    <row r="10" spans="1:18" ht="30.75" customHeight="1" x14ac:dyDescent="0.25">
      <c r="A10" s="150" t="s">
        <v>37</v>
      </c>
      <c r="B10" s="153"/>
      <c r="C10" s="153"/>
      <c r="D10" s="153"/>
      <c r="E10" s="153"/>
      <c r="F10" s="153"/>
      <c r="G10" s="153"/>
      <c r="H10" s="153"/>
      <c r="I10" s="153"/>
      <c r="J10" s="153"/>
      <c r="K10" s="153"/>
      <c r="L10" s="154"/>
    </row>
    <row r="11" spans="1:18" x14ac:dyDescent="0.25">
      <c r="A11" s="150" t="s">
        <v>32</v>
      </c>
      <c r="B11" s="151"/>
      <c r="C11" s="139" t="s">
        <v>66</v>
      </c>
      <c r="D11" s="140"/>
      <c r="E11" s="140"/>
      <c r="F11" s="140"/>
      <c r="G11" s="140"/>
      <c r="H11" s="140"/>
      <c r="I11" s="140"/>
      <c r="J11" s="140"/>
      <c r="K11" s="140"/>
      <c r="L11" s="141"/>
    </row>
    <row r="12" spans="1:18" x14ac:dyDescent="0.25">
      <c r="A12" s="150" t="s">
        <v>33</v>
      </c>
      <c r="B12" s="151"/>
      <c r="C12" s="139" t="s">
        <v>69</v>
      </c>
      <c r="D12" s="140"/>
      <c r="E12" s="140"/>
      <c r="F12" s="140"/>
      <c r="G12" s="140"/>
      <c r="H12" s="140"/>
      <c r="I12" s="140"/>
      <c r="J12" s="140"/>
      <c r="K12" s="140"/>
      <c r="L12" s="141"/>
    </row>
    <row r="13" spans="1:18" x14ac:dyDescent="0.25">
      <c r="A13" s="150" t="s">
        <v>34</v>
      </c>
      <c r="B13" s="151"/>
      <c r="C13" s="142" t="s">
        <v>67</v>
      </c>
      <c r="D13" s="143"/>
      <c r="E13" s="143"/>
      <c r="F13" s="143"/>
      <c r="G13" s="143"/>
      <c r="H13" s="143"/>
      <c r="I13" s="143"/>
      <c r="J13" s="143"/>
      <c r="K13" s="143"/>
      <c r="L13" s="144"/>
    </row>
    <row r="14" spans="1:18" x14ac:dyDescent="0.25">
      <c r="A14" s="150" t="s">
        <v>35</v>
      </c>
      <c r="B14" s="151"/>
      <c r="C14" s="145" t="s">
        <v>68</v>
      </c>
      <c r="D14" s="146"/>
      <c r="E14" s="146"/>
      <c r="F14" s="146"/>
      <c r="G14" s="146"/>
      <c r="H14" s="146"/>
      <c r="I14" s="146"/>
      <c r="J14" s="146"/>
      <c r="K14" s="146"/>
      <c r="L14" s="147"/>
    </row>
    <row r="15" spans="1:18" ht="15.75" customHeight="1" thickBot="1" x14ac:dyDescent="0.3">
      <c r="A15" s="148" t="s">
        <v>36</v>
      </c>
      <c r="B15" s="149"/>
      <c r="C15" s="109" t="s">
        <v>91</v>
      </c>
      <c r="D15" s="110"/>
      <c r="E15" s="110"/>
      <c r="F15" s="110"/>
      <c r="G15" s="110"/>
      <c r="H15" s="110"/>
      <c r="I15" s="110"/>
      <c r="J15" s="110"/>
      <c r="K15" s="110"/>
      <c r="L15" s="111"/>
    </row>
    <row r="16" spans="1:18" ht="40.5" customHeight="1" x14ac:dyDescent="0.25">
      <c r="A16" s="104" t="s">
        <v>8</v>
      </c>
      <c r="B16" s="105"/>
      <c r="C16" s="105" t="s">
        <v>7</v>
      </c>
      <c r="D16" s="105"/>
      <c r="E16" s="105"/>
      <c r="F16" s="106"/>
      <c r="G16" s="107" t="s">
        <v>6</v>
      </c>
      <c r="H16" s="105"/>
      <c r="I16" s="105" t="s">
        <v>5</v>
      </c>
      <c r="J16" s="105"/>
      <c r="K16" s="105"/>
      <c r="L16" s="108"/>
    </row>
    <row r="17" spans="1:12" s="40" customFormat="1" ht="38.1" customHeight="1" x14ac:dyDescent="0.25">
      <c r="A17" s="95" t="s">
        <v>82</v>
      </c>
      <c r="B17" s="96"/>
      <c r="C17" s="96"/>
      <c r="D17" s="96"/>
      <c r="E17" s="96"/>
      <c r="F17" s="97"/>
      <c r="G17" s="98" t="s">
        <v>89</v>
      </c>
      <c r="H17" s="99"/>
      <c r="I17" s="99"/>
      <c r="J17" s="99"/>
      <c r="K17" s="99"/>
      <c r="L17" s="100"/>
    </row>
    <row r="18" spans="1:12" s="40" customFormat="1" ht="37.5" customHeight="1" x14ac:dyDescent="0.25">
      <c r="A18" s="95"/>
      <c r="B18" s="96"/>
      <c r="C18" s="96"/>
      <c r="D18" s="96"/>
      <c r="E18" s="96"/>
      <c r="F18" s="97"/>
      <c r="G18" s="98"/>
      <c r="H18" s="99"/>
      <c r="I18" s="99"/>
      <c r="J18" s="99"/>
      <c r="K18" s="99"/>
      <c r="L18" s="100"/>
    </row>
    <row r="19" spans="1:12" s="40" customFormat="1" ht="30" customHeight="1" x14ac:dyDescent="0.25">
      <c r="A19" s="92" t="s">
        <v>4</v>
      </c>
      <c r="B19" s="93"/>
      <c r="C19" s="93"/>
      <c r="D19" s="93"/>
      <c r="E19" s="93"/>
      <c r="F19" s="93"/>
      <c r="G19" s="93"/>
      <c r="H19" s="93"/>
      <c r="I19" s="93"/>
      <c r="J19" s="93"/>
      <c r="K19" s="93"/>
      <c r="L19" s="94"/>
    </row>
    <row r="20" spans="1:12" s="40" customFormat="1" ht="30" customHeight="1" x14ac:dyDescent="0.25">
      <c r="A20" s="76" t="s">
        <v>87</v>
      </c>
      <c r="B20" s="77"/>
      <c r="C20" s="77"/>
      <c r="D20" s="77"/>
      <c r="E20" s="77"/>
      <c r="F20" s="77"/>
      <c r="G20" s="77"/>
      <c r="H20" s="77"/>
      <c r="I20" s="77"/>
      <c r="J20" s="77"/>
      <c r="K20" s="77"/>
      <c r="L20" s="78"/>
    </row>
    <row r="21" spans="1:12" s="40" customFormat="1" ht="30" customHeight="1" x14ac:dyDescent="0.25">
      <c r="A21" s="79" t="s">
        <v>3</v>
      </c>
      <c r="B21" s="80"/>
      <c r="C21" s="80"/>
      <c r="D21" s="80"/>
      <c r="E21" s="80"/>
      <c r="F21" s="80"/>
      <c r="G21" s="80"/>
      <c r="H21" s="80"/>
      <c r="I21" s="80"/>
      <c r="J21" s="80"/>
      <c r="K21" s="80"/>
      <c r="L21" s="81"/>
    </row>
    <row r="22" spans="1:12" s="40" customFormat="1" ht="36" customHeight="1" x14ac:dyDescent="0.25">
      <c r="A22" s="82" t="s">
        <v>88</v>
      </c>
      <c r="B22" s="83"/>
      <c r="C22" s="83"/>
      <c r="D22" s="83"/>
      <c r="E22" s="83"/>
      <c r="F22" s="83"/>
      <c r="G22" s="83"/>
      <c r="H22" s="83"/>
      <c r="I22" s="83"/>
      <c r="J22" s="83"/>
      <c r="K22" s="83"/>
      <c r="L22" s="84"/>
    </row>
    <row r="23" spans="1:12" x14ac:dyDescent="0.25">
      <c r="A23" s="132" t="s">
        <v>22</v>
      </c>
      <c r="B23" s="133"/>
      <c r="C23" s="133"/>
      <c r="D23" s="133"/>
      <c r="E23" s="133"/>
      <c r="F23" s="134" t="s">
        <v>0</v>
      </c>
      <c r="G23" s="135"/>
      <c r="H23" s="135"/>
      <c r="I23" s="135"/>
      <c r="J23" s="136"/>
      <c r="K23" s="137" t="s">
        <v>1</v>
      </c>
      <c r="L23" s="138"/>
    </row>
    <row r="24" spans="1:12" ht="14.4" thickBot="1" x14ac:dyDescent="0.3">
      <c r="A24" s="125" t="str">
        <f>C11</f>
        <v>Aleksandr Jakobson</v>
      </c>
      <c r="B24" s="126"/>
      <c r="C24" s="126"/>
      <c r="D24" s="126"/>
      <c r="E24" s="126"/>
      <c r="F24" s="127" t="s">
        <v>2</v>
      </c>
      <c r="G24" s="128"/>
      <c r="H24" s="128"/>
      <c r="I24" s="128"/>
      <c r="J24" s="129"/>
      <c r="K24" s="130"/>
      <c r="L24" s="131"/>
    </row>
  </sheetData>
  <mergeCells count="48">
    <mergeCell ref="F4:L4"/>
    <mergeCell ref="F5:L5"/>
    <mergeCell ref="A4:E4"/>
    <mergeCell ref="A5:E5"/>
    <mergeCell ref="A10:L10"/>
    <mergeCell ref="C11:L11"/>
    <mergeCell ref="C12:L12"/>
    <mergeCell ref="C13:L13"/>
    <mergeCell ref="C14:L14"/>
    <mergeCell ref="A15:B15"/>
    <mergeCell ref="A13:B13"/>
    <mergeCell ref="A14:B14"/>
    <mergeCell ref="A11:B11"/>
    <mergeCell ref="A12:B12"/>
    <mergeCell ref="A24:E24"/>
    <mergeCell ref="F24:J24"/>
    <mergeCell ref="K24:L24"/>
    <mergeCell ref="A23:E23"/>
    <mergeCell ref="F23:J23"/>
    <mergeCell ref="K23:L23"/>
    <mergeCell ref="F2:H2"/>
    <mergeCell ref="F3:H3"/>
    <mergeCell ref="I2:L2"/>
    <mergeCell ref="I3:L3"/>
    <mergeCell ref="A2:E2"/>
    <mergeCell ref="A3:E3"/>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M6:R6"/>
    <mergeCell ref="A8:L8"/>
    <mergeCell ref="A7:C7"/>
    <mergeCell ref="D7:F7"/>
    <mergeCell ref="A6:C6"/>
    <mergeCell ref="D6:F6"/>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A384E784-9E23-4355-A0CD-A4D8CBAA5B36}"/>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5"/>
  <sheetViews>
    <sheetView view="pageLayout" topLeftCell="C20" zoomScaleNormal="100" workbookViewId="0">
      <selection activeCell="J62" sqref="J62"/>
    </sheetView>
  </sheetViews>
  <sheetFormatPr defaultColWidth="9.109375" defaultRowHeight="13.8" x14ac:dyDescent="0.25"/>
  <cols>
    <col min="1" max="1" width="21.44140625" style="5" hidden="1" customWidth="1"/>
    <col min="2" max="2" width="36.6640625" style="8" hidden="1" customWidth="1"/>
    <col min="3" max="3" width="27" style="8" customWidth="1"/>
    <col min="4" max="4" width="16.44140625" style="7" customWidth="1"/>
    <col min="5" max="5" width="11.21875" style="13" customWidth="1"/>
    <col min="6" max="6" width="13.33203125" style="12" customWidth="1"/>
    <col min="7" max="7" width="14.88671875" style="12" customWidth="1"/>
    <col min="8" max="8" width="12.6640625" style="12" customWidth="1"/>
    <col min="9" max="9" width="13.33203125" style="12" customWidth="1"/>
    <col min="10" max="10" width="26.33203125" style="7" customWidth="1"/>
    <col min="11" max="11" width="45.5546875" style="7" customWidth="1"/>
    <col min="12" max="12" width="10.21875" style="12" customWidth="1"/>
    <col min="13" max="13" width="12.6640625" style="12" customWidth="1"/>
    <col min="14" max="14" width="13.6640625" style="12" customWidth="1"/>
    <col min="15" max="15" width="14.33203125" style="13" bestFit="1" customWidth="1"/>
    <col min="16" max="16" width="11.109375" style="12" bestFit="1" customWidth="1"/>
    <col min="17" max="17" width="11.109375" style="12" customWidth="1"/>
    <col min="18" max="18" width="36.6640625" style="7" customWidth="1"/>
    <col min="19" max="41" width="12.6640625" style="5" customWidth="1"/>
    <col min="42" max="16384" width="9.109375" style="5"/>
  </cols>
  <sheetData>
    <row r="1" spans="1:18" ht="15.6" x14ac:dyDescent="0.3">
      <c r="C1" s="15" t="s">
        <v>52</v>
      </c>
      <c r="D1" s="8"/>
      <c r="E1" s="8"/>
      <c r="F1" s="7"/>
      <c r="G1" s="7"/>
      <c r="H1" s="13"/>
    </row>
    <row r="2" spans="1:18" ht="15.6" x14ac:dyDescent="0.3">
      <c r="C2" s="15" t="s">
        <v>28</v>
      </c>
      <c r="D2" s="8"/>
      <c r="E2" s="8"/>
      <c r="F2" s="7"/>
      <c r="G2" s="7"/>
      <c r="H2" s="13"/>
    </row>
    <row r="3" spans="1:18" x14ac:dyDescent="0.25">
      <c r="C3" s="185" t="s">
        <v>14</v>
      </c>
      <c r="D3" s="186"/>
      <c r="E3" s="187"/>
      <c r="F3" s="182" t="s">
        <v>29</v>
      </c>
      <c r="G3" s="183"/>
      <c r="H3" s="183"/>
      <c r="I3" s="184"/>
    </row>
    <row r="4" spans="1:18" x14ac:dyDescent="0.25">
      <c r="C4" s="179" t="s">
        <v>64</v>
      </c>
      <c r="D4" s="180"/>
      <c r="E4" s="181"/>
      <c r="F4" s="176">
        <v>80621495</v>
      </c>
      <c r="G4" s="177"/>
      <c r="H4" s="177"/>
      <c r="I4" s="178"/>
    </row>
    <row r="5" spans="1:18" ht="41.4" x14ac:dyDescent="0.25">
      <c r="C5" s="30" t="s">
        <v>38</v>
      </c>
      <c r="D5" s="29" t="s">
        <v>39</v>
      </c>
      <c r="E5" s="28" t="s">
        <v>40</v>
      </c>
      <c r="F5" s="188" t="s">
        <v>41</v>
      </c>
      <c r="G5" s="189"/>
      <c r="H5" s="189"/>
      <c r="I5" s="190"/>
    </row>
    <row r="6" spans="1:18" x14ac:dyDescent="0.25">
      <c r="A6" s="19"/>
      <c r="B6" s="20"/>
      <c r="C6" s="16">
        <f>'Lisa 1 Tegevusaruanne'!A7</f>
        <v>44927</v>
      </c>
      <c r="D6" s="17">
        <f>'Lisa 1 Tegevusaruanne'!D7</f>
        <v>45657</v>
      </c>
      <c r="E6" s="18">
        <f>'Lisa 1 Tegevusaruanne'!G7</f>
        <v>45672</v>
      </c>
      <c r="F6" s="161" t="str">
        <f>'Lisa 1 Tegevusaruanne'!K7</f>
        <v>01.01.24-31.12.24</v>
      </c>
      <c r="G6" s="161"/>
      <c r="H6" s="161"/>
      <c r="I6" s="162"/>
    </row>
    <row r="7" spans="1:18" ht="30" customHeight="1" x14ac:dyDescent="0.25">
      <c r="A7" s="163" t="s">
        <v>27</v>
      </c>
      <c r="B7" s="164"/>
      <c r="C7" s="21" t="s">
        <v>26</v>
      </c>
      <c r="D7" s="170" t="s">
        <v>24</v>
      </c>
      <c r="E7" s="171"/>
      <c r="F7" s="172"/>
      <c r="G7" s="172"/>
      <c r="H7" s="172"/>
      <c r="I7" s="172"/>
      <c r="J7" s="171"/>
      <c r="K7" s="171"/>
      <c r="L7" s="172"/>
      <c r="M7" s="172"/>
      <c r="N7" s="173"/>
      <c r="O7" s="171" t="s">
        <v>48</v>
      </c>
      <c r="P7" s="171"/>
      <c r="Q7" s="171"/>
      <c r="R7" s="193"/>
    </row>
    <row r="8" spans="1:18" ht="50.25" customHeight="1" x14ac:dyDescent="0.25">
      <c r="A8" s="48"/>
      <c r="B8" s="49"/>
      <c r="C8" s="188" t="s">
        <v>59</v>
      </c>
      <c r="D8" s="189"/>
      <c r="E8" s="190"/>
      <c r="F8" s="198" t="s">
        <v>44</v>
      </c>
      <c r="G8" s="199"/>
      <c r="H8" s="199"/>
      <c r="I8" s="200"/>
      <c r="J8" s="204" t="s">
        <v>59</v>
      </c>
      <c r="K8" s="205"/>
      <c r="L8" s="198" t="s">
        <v>49</v>
      </c>
      <c r="M8" s="199"/>
      <c r="N8" s="200"/>
      <c r="O8" s="206" t="s">
        <v>59</v>
      </c>
      <c r="P8" s="207"/>
      <c r="Q8" s="207"/>
      <c r="R8" s="208"/>
    </row>
    <row r="9" spans="1:18" s="27" customFormat="1" ht="55.2" x14ac:dyDescent="0.25">
      <c r="A9" s="22" t="s">
        <v>15</v>
      </c>
      <c r="B9" s="23" t="s">
        <v>16</v>
      </c>
      <c r="C9" s="23" t="s">
        <v>16</v>
      </c>
      <c r="D9" s="24" t="s">
        <v>17</v>
      </c>
      <c r="E9" s="25" t="s">
        <v>18</v>
      </c>
      <c r="F9" s="58" t="s">
        <v>45</v>
      </c>
      <c r="G9" s="58" t="s">
        <v>57</v>
      </c>
      <c r="H9" s="58" t="s">
        <v>46</v>
      </c>
      <c r="I9" s="58" t="s">
        <v>55</v>
      </c>
      <c r="J9" s="24" t="s">
        <v>19</v>
      </c>
      <c r="K9" s="24" t="s">
        <v>54</v>
      </c>
      <c r="L9" s="58" t="s">
        <v>20</v>
      </c>
      <c r="M9" s="58" t="s">
        <v>56</v>
      </c>
      <c r="N9" s="58" t="s">
        <v>58</v>
      </c>
      <c r="O9" s="25" t="s">
        <v>30</v>
      </c>
      <c r="P9" s="26" t="s">
        <v>31</v>
      </c>
      <c r="Q9" s="26" t="s">
        <v>60</v>
      </c>
      <c r="R9" s="24" t="s">
        <v>21</v>
      </c>
    </row>
    <row r="10" spans="1:18" ht="27.6" x14ac:dyDescent="0.25">
      <c r="A10" s="31"/>
      <c r="B10" s="9"/>
      <c r="C10" s="62" t="s">
        <v>84</v>
      </c>
      <c r="D10" s="63">
        <v>80152649</v>
      </c>
      <c r="E10" s="10">
        <v>45562</v>
      </c>
      <c r="F10" s="50"/>
      <c r="G10" s="50"/>
      <c r="H10" s="50">
        <f t="shared" ref="H10:H59" si="0">(G10+F10)*0.2</f>
        <v>0</v>
      </c>
      <c r="I10" s="50">
        <f t="shared" ref="I10:I59" si="1">(H10+G10+F10)</f>
        <v>0</v>
      </c>
      <c r="J10" s="60" t="s">
        <v>76</v>
      </c>
      <c r="K10" s="61" t="s">
        <v>70</v>
      </c>
      <c r="L10" s="50">
        <v>279.58999999999997</v>
      </c>
      <c r="M10" s="50"/>
      <c r="N10" s="50">
        <f t="shared" ref="N10:N59" si="2">M10+L10</f>
        <v>279.58999999999997</v>
      </c>
      <c r="O10" s="10">
        <v>45562</v>
      </c>
      <c r="P10" s="45">
        <v>279.58999999999997</v>
      </c>
      <c r="Q10" s="45">
        <v>279.58999999999997</v>
      </c>
      <c r="R10" s="6"/>
    </row>
    <row r="11" spans="1:18" x14ac:dyDescent="0.25">
      <c r="A11" s="31"/>
      <c r="B11" s="9"/>
      <c r="C11" s="62" t="s">
        <v>84</v>
      </c>
      <c r="D11" s="63">
        <v>80152649</v>
      </c>
      <c r="E11" s="10">
        <v>45562</v>
      </c>
      <c r="F11" s="50"/>
      <c r="G11" s="50"/>
      <c r="H11" s="50">
        <f t="shared" si="0"/>
        <v>0</v>
      </c>
      <c r="I11" s="50">
        <f t="shared" si="1"/>
        <v>0</v>
      </c>
      <c r="J11" s="60" t="s">
        <v>76</v>
      </c>
      <c r="K11" s="62" t="s">
        <v>71</v>
      </c>
      <c r="L11" s="50">
        <v>189.34</v>
      </c>
      <c r="M11" s="50"/>
      <c r="N11" s="50">
        <f t="shared" si="2"/>
        <v>189.34</v>
      </c>
      <c r="O11" s="10">
        <v>45562</v>
      </c>
      <c r="P11" s="45">
        <v>189.34</v>
      </c>
      <c r="Q11" s="45">
        <v>189.34</v>
      </c>
      <c r="R11" s="6"/>
    </row>
    <row r="12" spans="1:18" x14ac:dyDescent="0.25">
      <c r="A12" s="31"/>
      <c r="B12" s="9"/>
      <c r="C12" s="62" t="s">
        <v>84</v>
      </c>
      <c r="D12" s="63">
        <v>80152649</v>
      </c>
      <c r="E12" s="10">
        <v>45562</v>
      </c>
      <c r="F12" s="50"/>
      <c r="G12" s="50"/>
      <c r="H12" s="50">
        <f t="shared" si="0"/>
        <v>0</v>
      </c>
      <c r="I12" s="50">
        <f t="shared" si="1"/>
        <v>0</v>
      </c>
      <c r="J12" s="60" t="s">
        <v>76</v>
      </c>
      <c r="K12" s="62" t="s">
        <v>72</v>
      </c>
      <c r="L12" s="50">
        <v>77.87</v>
      </c>
      <c r="M12" s="50"/>
      <c r="N12" s="50">
        <f t="shared" si="2"/>
        <v>77.87</v>
      </c>
      <c r="O12" s="10">
        <v>45562</v>
      </c>
      <c r="P12" s="45">
        <v>77.87</v>
      </c>
      <c r="Q12" s="45">
        <v>77.87</v>
      </c>
      <c r="R12" s="6"/>
    </row>
    <row r="13" spans="1:18" x14ac:dyDescent="0.25">
      <c r="A13" s="31"/>
      <c r="B13" s="9"/>
      <c r="C13" s="62" t="s">
        <v>84</v>
      </c>
      <c r="D13" s="63">
        <v>80152649</v>
      </c>
      <c r="E13" s="10">
        <v>45562</v>
      </c>
      <c r="F13" s="50"/>
      <c r="G13" s="50"/>
      <c r="H13" s="50">
        <f t="shared" si="0"/>
        <v>0</v>
      </c>
      <c r="I13" s="50">
        <f t="shared" si="1"/>
        <v>0</v>
      </c>
      <c r="J13" s="60" t="s">
        <v>76</v>
      </c>
      <c r="K13" s="62" t="s">
        <v>73</v>
      </c>
      <c r="L13" s="50">
        <v>50.82</v>
      </c>
      <c r="M13" s="50"/>
      <c r="N13" s="50">
        <f t="shared" si="2"/>
        <v>50.82</v>
      </c>
      <c r="O13" s="10">
        <v>45562</v>
      </c>
      <c r="P13" s="45">
        <v>50.82</v>
      </c>
      <c r="Q13" s="45">
        <v>50.82</v>
      </c>
      <c r="R13" s="6"/>
    </row>
    <row r="14" spans="1:18" x14ac:dyDescent="0.25">
      <c r="A14" s="31"/>
      <c r="B14" s="9"/>
      <c r="C14" s="62" t="s">
        <v>84</v>
      </c>
      <c r="D14" s="63">
        <v>80152649</v>
      </c>
      <c r="E14" s="10">
        <v>45562</v>
      </c>
      <c r="F14" s="50"/>
      <c r="G14" s="50"/>
      <c r="H14" s="50">
        <f t="shared" si="0"/>
        <v>0</v>
      </c>
      <c r="I14" s="50">
        <f t="shared" si="1"/>
        <v>0</v>
      </c>
      <c r="J14" s="60" t="s">
        <v>76</v>
      </c>
      <c r="K14" s="62" t="s">
        <v>74</v>
      </c>
      <c r="L14" s="50">
        <v>11.07</v>
      </c>
      <c r="M14" s="50"/>
      <c r="N14" s="50">
        <f t="shared" si="2"/>
        <v>11.07</v>
      </c>
      <c r="O14" s="10">
        <v>45562</v>
      </c>
      <c r="P14" s="45">
        <v>11.07</v>
      </c>
      <c r="Q14" s="45">
        <v>11.07</v>
      </c>
      <c r="R14" s="6"/>
    </row>
    <row r="15" spans="1:18" x14ac:dyDescent="0.25">
      <c r="A15" s="31"/>
      <c r="B15" s="9"/>
      <c r="C15" s="62" t="s">
        <v>85</v>
      </c>
      <c r="D15" s="63">
        <v>80152649</v>
      </c>
      <c r="E15" s="10">
        <v>45562</v>
      </c>
      <c r="F15" s="50"/>
      <c r="G15" s="50"/>
      <c r="H15" s="50">
        <f t="shared" si="0"/>
        <v>0</v>
      </c>
      <c r="I15" s="50">
        <f t="shared" si="1"/>
        <v>0</v>
      </c>
      <c r="J15" s="60" t="s">
        <v>76</v>
      </c>
      <c r="K15" s="62" t="s">
        <v>75</v>
      </c>
      <c r="L15" s="50">
        <v>9.84</v>
      </c>
      <c r="M15" s="50"/>
      <c r="N15" s="50">
        <f t="shared" si="2"/>
        <v>9.84</v>
      </c>
      <c r="O15" s="10">
        <v>45562</v>
      </c>
      <c r="P15" s="45">
        <v>9.84</v>
      </c>
      <c r="Q15" s="45">
        <v>9.84</v>
      </c>
      <c r="R15" s="6"/>
    </row>
    <row r="16" spans="1:18" x14ac:dyDescent="0.25">
      <c r="A16" s="31"/>
      <c r="B16" s="9"/>
      <c r="C16" s="62" t="s">
        <v>86</v>
      </c>
      <c r="D16" s="62" t="s">
        <v>80</v>
      </c>
      <c r="E16" s="10">
        <v>45559</v>
      </c>
      <c r="F16" s="50"/>
      <c r="G16" s="50"/>
      <c r="H16" s="50">
        <f t="shared" si="0"/>
        <v>0</v>
      </c>
      <c r="I16" s="50">
        <f t="shared" si="1"/>
        <v>0</v>
      </c>
      <c r="J16" s="62" t="s">
        <v>81</v>
      </c>
      <c r="K16" s="62" t="s">
        <v>77</v>
      </c>
      <c r="L16" s="50">
        <v>678.01499999999999</v>
      </c>
      <c r="M16" s="50"/>
      <c r="N16" s="50">
        <f t="shared" si="2"/>
        <v>678.01499999999999</v>
      </c>
      <c r="O16" s="10">
        <v>45559</v>
      </c>
      <c r="P16" s="45">
        <v>678.01499999999999</v>
      </c>
      <c r="Q16" s="45">
        <v>678.01499999999999</v>
      </c>
      <c r="R16" s="6"/>
    </row>
    <row r="17" spans="1:18" x14ac:dyDescent="0.25">
      <c r="A17" s="31" t="s">
        <v>23</v>
      </c>
      <c r="B17" s="9"/>
      <c r="C17" s="62" t="s">
        <v>86</v>
      </c>
      <c r="D17" s="62" t="s">
        <v>80</v>
      </c>
      <c r="E17" s="10">
        <v>45559</v>
      </c>
      <c r="F17" s="50"/>
      <c r="G17" s="50"/>
      <c r="H17" s="50">
        <f t="shared" si="0"/>
        <v>0</v>
      </c>
      <c r="I17" s="50">
        <f t="shared" si="1"/>
        <v>0</v>
      </c>
      <c r="J17" s="62" t="s">
        <v>81</v>
      </c>
      <c r="K17" s="62" t="s">
        <v>78</v>
      </c>
      <c r="L17" s="50">
        <v>54.9</v>
      </c>
      <c r="M17" s="50"/>
      <c r="N17" s="50">
        <f t="shared" si="2"/>
        <v>54.9</v>
      </c>
      <c r="O17" s="10">
        <v>45559</v>
      </c>
      <c r="P17" s="45">
        <v>54.9</v>
      </c>
      <c r="Q17" s="45">
        <v>54.9</v>
      </c>
      <c r="R17" s="6"/>
    </row>
    <row r="18" spans="1:18" x14ac:dyDescent="0.25">
      <c r="A18" s="31"/>
      <c r="B18" s="9"/>
      <c r="C18" s="62" t="s">
        <v>86</v>
      </c>
      <c r="D18" s="62" t="s">
        <v>80</v>
      </c>
      <c r="E18" s="10">
        <v>45559</v>
      </c>
      <c r="F18" s="50"/>
      <c r="G18" s="50"/>
      <c r="H18" s="50">
        <f t="shared" si="0"/>
        <v>0</v>
      </c>
      <c r="I18" s="50">
        <f t="shared" si="1"/>
        <v>0</v>
      </c>
      <c r="J18" s="62" t="s">
        <v>81</v>
      </c>
      <c r="K18" s="62" t="s">
        <v>79</v>
      </c>
      <c r="L18" s="50">
        <v>85.644000000000005</v>
      </c>
      <c r="M18" s="50"/>
      <c r="N18" s="50">
        <f t="shared" si="2"/>
        <v>85.644000000000005</v>
      </c>
      <c r="O18" s="10">
        <v>45559</v>
      </c>
      <c r="P18" s="45">
        <v>85.644000000000005</v>
      </c>
      <c r="Q18" s="45">
        <v>85.644000000000005</v>
      </c>
      <c r="R18" s="6"/>
    </row>
    <row r="19" spans="1:18" x14ac:dyDescent="0.25">
      <c r="A19" s="31"/>
      <c r="B19" s="9"/>
      <c r="C19" s="9" t="s">
        <v>84</v>
      </c>
      <c r="D19" s="64">
        <v>80152660</v>
      </c>
      <c r="E19" s="10">
        <v>45562</v>
      </c>
      <c r="F19" s="50"/>
      <c r="G19" s="50"/>
      <c r="H19" s="50">
        <f t="shared" si="0"/>
        <v>0</v>
      </c>
      <c r="I19" s="50">
        <f t="shared" si="1"/>
        <v>0</v>
      </c>
      <c r="J19" s="6" t="s">
        <v>76</v>
      </c>
      <c r="K19" s="6" t="s">
        <v>93</v>
      </c>
      <c r="L19" s="50">
        <v>113</v>
      </c>
      <c r="M19" s="50"/>
      <c r="N19" s="50">
        <v>113</v>
      </c>
      <c r="O19" s="10">
        <v>45562</v>
      </c>
      <c r="P19" s="11">
        <v>113</v>
      </c>
      <c r="Q19" s="11">
        <v>113</v>
      </c>
      <c r="R19" s="6" t="s">
        <v>94</v>
      </c>
    </row>
    <row r="20" spans="1:18" x14ac:dyDescent="0.25">
      <c r="A20" s="31"/>
      <c r="B20" s="9"/>
      <c r="C20" s="9" t="s">
        <v>86</v>
      </c>
      <c r="D20" s="64">
        <v>80152660</v>
      </c>
      <c r="E20" s="10">
        <v>45562</v>
      </c>
      <c r="F20" s="50"/>
      <c r="G20" s="50"/>
      <c r="H20" s="50">
        <f t="shared" si="0"/>
        <v>0</v>
      </c>
      <c r="I20" s="50">
        <f t="shared" si="1"/>
        <v>0</v>
      </c>
      <c r="J20" s="6" t="s">
        <v>76</v>
      </c>
      <c r="K20" s="6" t="s">
        <v>92</v>
      </c>
      <c r="L20" s="50">
        <v>5</v>
      </c>
      <c r="M20" s="50"/>
      <c r="N20" s="50">
        <f t="shared" si="2"/>
        <v>5</v>
      </c>
      <c r="O20" s="10">
        <v>45562</v>
      </c>
      <c r="P20" s="11">
        <v>5</v>
      </c>
      <c r="Q20" s="11">
        <v>5</v>
      </c>
      <c r="R20" s="6" t="s">
        <v>94</v>
      </c>
    </row>
    <row r="21" spans="1:18" x14ac:dyDescent="0.25">
      <c r="A21" s="31"/>
      <c r="B21" s="9"/>
      <c r="C21" s="9" t="s">
        <v>85</v>
      </c>
      <c r="D21" s="64">
        <v>80152660</v>
      </c>
      <c r="E21" s="10">
        <v>45562</v>
      </c>
      <c r="F21" s="50"/>
      <c r="G21" s="50"/>
      <c r="H21" s="50">
        <f t="shared" si="0"/>
        <v>0</v>
      </c>
      <c r="I21" s="50">
        <f t="shared" si="1"/>
        <v>0</v>
      </c>
      <c r="J21" s="6" t="s">
        <v>76</v>
      </c>
      <c r="K21" s="6" t="s">
        <v>75</v>
      </c>
      <c r="L21" s="50">
        <v>7.57</v>
      </c>
      <c r="M21" s="50">
        <v>2.4300000000000002</v>
      </c>
      <c r="N21" s="50">
        <f t="shared" si="2"/>
        <v>10</v>
      </c>
      <c r="O21" s="10">
        <v>45562</v>
      </c>
      <c r="P21" s="11">
        <v>10</v>
      </c>
      <c r="Q21" s="11">
        <v>10</v>
      </c>
      <c r="R21" s="6" t="s">
        <v>94</v>
      </c>
    </row>
    <row r="22" spans="1:18" x14ac:dyDescent="0.25">
      <c r="A22" s="31" t="s">
        <v>23</v>
      </c>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s="47" customFormat="1" x14ac:dyDescent="0.25">
      <c r="A37" s="41"/>
      <c r="B37" s="42"/>
      <c r="C37" s="42"/>
      <c r="D37" s="43"/>
      <c r="E37" s="44"/>
      <c r="F37" s="50"/>
      <c r="G37" s="50"/>
      <c r="H37" s="50">
        <f t="shared" si="0"/>
        <v>0</v>
      </c>
      <c r="I37" s="50">
        <f t="shared" si="1"/>
        <v>0</v>
      </c>
      <c r="J37" s="43"/>
      <c r="K37" s="46"/>
      <c r="L37" s="50"/>
      <c r="M37" s="50"/>
      <c r="N37" s="50">
        <f t="shared" si="2"/>
        <v>0</v>
      </c>
      <c r="O37" s="44"/>
      <c r="P37" s="45"/>
      <c r="Q37" s="45"/>
      <c r="R37" s="43"/>
    </row>
    <row r="38" spans="1:18" s="47" customFormat="1" ht="15" customHeight="1" x14ac:dyDescent="0.25">
      <c r="A38" s="41"/>
      <c r="B38" s="42"/>
      <c r="C38" s="42"/>
      <c r="D38" s="43"/>
      <c r="E38" s="44"/>
      <c r="F38" s="50"/>
      <c r="G38" s="50"/>
      <c r="H38" s="50">
        <f t="shared" si="0"/>
        <v>0</v>
      </c>
      <c r="I38" s="50">
        <f t="shared" si="1"/>
        <v>0</v>
      </c>
      <c r="J38" s="43"/>
      <c r="K38" s="46"/>
      <c r="L38" s="50"/>
      <c r="M38" s="50"/>
      <c r="N38" s="50">
        <f t="shared" si="2"/>
        <v>0</v>
      </c>
      <c r="O38" s="44"/>
      <c r="P38" s="45"/>
      <c r="Q38" s="45"/>
      <c r="R38" s="43"/>
    </row>
    <row r="39" spans="1:18" s="47" customFormat="1" ht="15" customHeight="1" x14ac:dyDescent="0.25">
      <c r="A39" s="41"/>
      <c r="B39" s="42"/>
      <c r="C39" s="42"/>
      <c r="D39" s="43"/>
      <c r="E39" s="44"/>
      <c r="F39" s="50"/>
      <c r="G39" s="50"/>
      <c r="H39" s="50">
        <f t="shared" si="0"/>
        <v>0</v>
      </c>
      <c r="I39" s="50">
        <f t="shared" si="1"/>
        <v>0</v>
      </c>
      <c r="J39" s="43"/>
      <c r="K39" s="46"/>
      <c r="L39" s="50"/>
      <c r="M39" s="50"/>
      <c r="N39" s="50">
        <f t="shared" si="2"/>
        <v>0</v>
      </c>
      <c r="O39" s="44"/>
      <c r="P39" s="45"/>
      <c r="Q39" s="45"/>
      <c r="R39" s="43"/>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3"/>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3"/>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3"/>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x14ac:dyDescent="0.25">
      <c r="A50" s="31"/>
      <c r="B50" s="9"/>
      <c r="C50" s="9"/>
      <c r="D50" s="6"/>
      <c r="E50" s="10"/>
      <c r="F50" s="50"/>
      <c r="G50" s="50"/>
      <c r="H50" s="50">
        <f t="shared" si="0"/>
        <v>0</v>
      </c>
      <c r="I50" s="50">
        <f t="shared" si="1"/>
        <v>0</v>
      </c>
      <c r="J50" s="6"/>
      <c r="K50" s="6"/>
      <c r="L50" s="50"/>
      <c r="M50" s="50"/>
      <c r="N50" s="50">
        <f t="shared" si="2"/>
        <v>0</v>
      </c>
      <c r="O50" s="10"/>
      <c r="P50" s="11"/>
      <c r="Q50" s="11"/>
      <c r="R50" s="6"/>
    </row>
    <row r="51" spans="1:18" x14ac:dyDescent="0.25">
      <c r="A51" s="31"/>
      <c r="B51" s="9"/>
      <c r="C51" s="9"/>
      <c r="D51" s="6"/>
      <c r="E51" s="10"/>
      <c r="F51" s="50"/>
      <c r="G51" s="50"/>
      <c r="H51" s="50">
        <f t="shared" si="0"/>
        <v>0</v>
      </c>
      <c r="I51" s="50">
        <f t="shared" si="1"/>
        <v>0</v>
      </c>
      <c r="J51" s="6"/>
      <c r="K51" s="6"/>
      <c r="L51" s="50"/>
      <c r="M51" s="50"/>
      <c r="N51" s="50">
        <f t="shared" si="2"/>
        <v>0</v>
      </c>
      <c r="O51" s="10"/>
      <c r="P51" s="11"/>
      <c r="Q51" s="11"/>
      <c r="R51" s="6"/>
    </row>
    <row r="52" spans="1:18" x14ac:dyDescent="0.25">
      <c r="A52" s="31"/>
      <c r="B52" s="9"/>
      <c r="C52" s="9"/>
      <c r="D52" s="6"/>
      <c r="E52" s="10"/>
      <c r="F52" s="50"/>
      <c r="G52" s="50"/>
      <c r="H52" s="50">
        <f t="shared" si="0"/>
        <v>0</v>
      </c>
      <c r="I52" s="50">
        <f t="shared" si="1"/>
        <v>0</v>
      </c>
      <c r="J52" s="6"/>
      <c r="K52" s="6"/>
      <c r="L52" s="50"/>
      <c r="M52" s="50"/>
      <c r="N52" s="50">
        <f t="shared" si="2"/>
        <v>0</v>
      </c>
      <c r="O52" s="10"/>
      <c r="P52" s="11"/>
      <c r="Q52" s="11"/>
      <c r="R52" s="6"/>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ht="14.25" customHeight="1"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ht="14.25" customHeight="1"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ht="14.4" thickBot="1" x14ac:dyDescent="0.3">
      <c r="A60" s="31"/>
      <c r="B60" s="9"/>
      <c r="C60" s="9"/>
      <c r="D60" s="6"/>
      <c r="E60" s="34"/>
      <c r="F60" s="51"/>
      <c r="G60" s="51"/>
      <c r="H60" s="51"/>
      <c r="I60" s="51"/>
      <c r="J60" s="6"/>
      <c r="K60" s="6"/>
      <c r="L60" s="57"/>
      <c r="M60" s="57"/>
      <c r="N60" s="57"/>
      <c r="O60" s="6"/>
      <c r="P60" s="38"/>
      <c r="Q60" s="6"/>
      <c r="R60" s="6"/>
    </row>
    <row r="61" spans="1:18" ht="14.4" thickBot="1" x14ac:dyDescent="0.3">
      <c r="A61" s="14"/>
      <c r="C61" s="32"/>
      <c r="D61" s="33"/>
      <c r="E61" s="35" t="s">
        <v>43</v>
      </c>
      <c r="F61" s="36">
        <f>SUM(F10:F11,F12:F16,F17:F21,F22:F26,F27:F31,F32:F36,F37:F50,F51:F55,F56:F60)</f>
        <v>0</v>
      </c>
      <c r="G61" s="36"/>
      <c r="H61" s="36">
        <f>SUM(H10:H11,H12:H16,H17:H21,H22:H26,H27:H31,H32:H36,H37:H50,H51:H55,H56:H60)</f>
        <v>0</v>
      </c>
      <c r="I61" s="37">
        <f>SUM(I10:I11,I12:I16,I17:I21,I22:I26,I27:I31,I32:I36,I37:I50,I51:I55,I56:I60)</f>
        <v>0</v>
      </c>
      <c r="L61" s="39">
        <f>SUM(L10:L11,L12:L16,L17:L21,L22:L26,L27:L31,L32:L36,L37:L50,L51:L55,L56:L60)</f>
        <v>1562.6590000000001</v>
      </c>
      <c r="M61" s="37">
        <f>SUM(M10:M11,M12:M16,M17:M21,M22:M26,M27:M31,M32:M36,M37:M50,M51:M55,M56:M60)</f>
        <v>2.4300000000000002</v>
      </c>
      <c r="N61" s="37">
        <f>SUM(N10:N11,N12:N16,N17:N21,N22:N26,N27:N31,N32:N36,N37:N50,N51:N55,N56:N60)</f>
        <v>1565.0890000000002</v>
      </c>
      <c r="P61" s="39">
        <f>SUM(P10:P11,P12:P16,P17:P21,P22:P26,P27:P31,P32:P36,P37:P50,P51:P55,P56:P60)</f>
        <v>1565.0890000000002</v>
      </c>
      <c r="Q61" s="39">
        <f>SUM(Q10:Q11,Q12:Q16,Q17:Q21,Q22:Q26,Q27:Q31,Q32:Q36,Q37:Q50,Q51:Q55,Q56:Q60)</f>
        <v>1565.0890000000002</v>
      </c>
    </row>
    <row r="62" spans="1:18" ht="29.4" customHeight="1" thickBot="1" x14ac:dyDescent="0.3">
      <c r="A62" s="14"/>
      <c r="C62" s="209" t="s">
        <v>61</v>
      </c>
      <c r="D62" s="210"/>
      <c r="E62" s="53" t="s">
        <v>43</v>
      </c>
      <c r="F62" s="54">
        <f>'Lisa 1 Tegevusaruanne'!F5</f>
        <v>1562.66</v>
      </c>
      <c r="G62" s="52"/>
      <c r="H62" s="52"/>
      <c r="I62" s="52"/>
      <c r="L62" s="52"/>
      <c r="M62" s="52"/>
      <c r="N62" s="52"/>
      <c r="P62" s="52"/>
      <c r="Q62" s="52"/>
    </row>
    <row r="63" spans="1:18" ht="14.4" thickBot="1" x14ac:dyDescent="0.3">
      <c r="C63" s="211" t="s">
        <v>51</v>
      </c>
      <c r="D63" s="212"/>
      <c r="E63" s="55" t="s">
        <v>43</v>
      </c>
      <c r="F63" s="56">
        <f>F61+L61</f>
        <v>1562.6590000000001</v>
      </c>
      <c r="G63" s="52"/>
    </row>
    <row r="64" spans="1:18" ht="14.4" thickBot="1" x14ac:dyDescent="0.3">
      <c r="C64" s="211" t="s">
        <v>47</v>
      </c>
      <c r="D64" s="212"/>
      <c r="E64" s="55" t="s">
        <v>43</v>
      </c>
      <c r="F64" s="56">
        <f>F62-F63</f>
        <v>9.9999999997635314E-4</v>
      </c>
      <c r="G64" s="52"/>
    </row>
    <row r="67" spans="1:10" ht="15" customHeight="1" x14ac:dyDescent="0.25">
      <c r="C67" s="4"/>
      <c r="D67" s="3"/>
      <c r="E67" s="201" t="s">
        <v>13</v>
      </c>
      <c r="F67" s="202"/>
      <c r="G67" s="202"/>
      <c r="H67" s="202"/>
      <c r="I67" s="202"/>
      <c r="J67" s="203"/>
    </row>
    <row r="68" spans="1:10" ht="42.75" customHeight="1" x14ac:dyDescent="0.25">
      <c r="C68" s="174" t="s">
        <v>22</v>
      </c>
      <c r="D68" s="175"/>
      <c r="E68" s="167" t="s">
        <v>0</v>
      </c>
      <c r="F68" s="168"/>
      <c r="G68" s="168"/>
      <c r="H68" s="169"/>
      <c r="I68" s="165" t="s">
        <v>1</v>
      </c>
      <c r="J68" s="166"/>
    </row>
    <row r="69" spans="1:10" x14ac:dyDescent="0.25">
      <c r="C69" s="191" t="str">
        <f>'Lisa 1 Tegevusaruanne'!C11</f>
        <v>Aleksandr Jakobson</v>
      </c>
      <c r="D69" s="192"/>
      <c r="E69" s="194" t="s">
        <v>2</v>
      </c>
      <c r="F69" s="195"/>
      <c r="G69" s="195"/>
      <c r="H69" s="195"/>
      <c r="I69" s="196"/>
      <c r="J69" s="197"/>
    </row>
    <row r="70" spans="1:10" x14ac:dyDescent="0.25">
      <c r="A70" s="14"/>
    </row>
    <row r="71" spans="1:10" x14ac:dyDescent="0.25">
      <c r="A71" s="14"/>
    </row>
    <row r="72" spans="1:10" x14ac:dyDescent="0.25">
      <c r="A72" s="14"/>
    </row>
    <row r="73" spans="1:10" x14ac:dyDescent="0.25">
      <c r="A73" s="14"/>
    </row>
    <row r="74" spans="1:10" x14ac:dyDescent="0.25">
      <c r="A74" s="14"/>
    </row>
    <row r="75" spans="1:10" x14ac:dyDescent="0.25">
      <c r="A75" s="14"/>
    </row>
    <row r="76" spans="1:10" x14ac:dyDescent="0.25">
      <c r="A76" s="14"/>
    </row>
    <row r="77" spans="1:10" x14ac:dyDescent="0.25">
      <c r="A77" s="14"/>
    </row>
    <row r="78" spans="1:10" x14ac:dyDescent="0.25">
      <c r="A78" s="14"/>
    </row>
    <row r="79" spans="1:10" x14ac:dyDescent="0.25">
      <c r="A79" s="14"/>
    </row>
    <row r="80" spans="1:10"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sheetData>
  <mergeCells count="24">
    <mergeCell ref="C69:D69"/>
    <mergeCell ref="O7:R7"/>
    <mergeCell ref="E69:H69"/>
    <mergeCell ref="I69:J69"/>
    <mergeCell ref="F8:I8"/>
    <mergeCell ref="L8:N8"/>
    <mergeCell ref="E67:J67"/>
    <mergeCell ref="C8:E8"/>
    <mergeCell ref="J8:K8"/>
    <mergeCell ref="O8:R8"/>
    <mergeCell ref="C62:D62"/>
    <mergeCell ref="C63:D63"/>
    <mergeCell ref="C64:D64"/>
    <mergeCell ref="F4:I4"/>
    <mergeCell ref="C4:E4"/>
    <mergeCell ref="F3:I3"/>
    <mergeCell ref="C3:E3"/>
    <mergeCell ref="F5:I5"/>
    <mergeCell ref="F6:I6"/>
    <mergeCell ref="A7:B7"/>
    <mergeCell ref="I68:J68"/>
    <mergeCell ref="E68:H68"/>
    <mergeCell ref="D7:N7"/>
    <mergeCell ref="C68:D68"/>
  </mergeCells>
  <pageMargins left="0.51181102362204722" right="0.51181102362204722" top="0.74803149606299213" bottom="0.74803149606299213" header="0.31496062992125984" footer="0.31496062992125984"/>
  <pageSetup paperSize="8" scale="66"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Nikolai Põld</cp:lastModifiedBy>
  <cp:lastPrinted>2023-06-01T11:24:06Z</cp:lastPrinted>
  <dcterms:created xsi:type="dcterms:W3CDTF">2000-03-21T14:34:47Z</dcterms:created>
  <dcterms:modified xsi:type="dcterms:W3CDTF">2024-10-01T06:04:33Z</dcterms:modified>
</cp:coreProperties>
</file>